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22" i="1"/>
  <c r="L22"/>
  <c r="J22"/>
  <c r="H22"/>
  <c r="F22"/>
  <c r="E22"/>
  <c r="C22"/>
  <c r="B22"/>
  <c r="M18"/>
  <c r="M17"/>
  <c r="M21"/>
  <c r="M20"/>
  <c r="M19"/>
  <c r="M16"/>
  <c r="M15"/>
  <c r="M14"/>
  <c r="M13"/>
  <c r="M12"/>
  <c r="M11"/>
  <c r="M10"/>
  <c r="M9"/>
</calcChain>
</file>

<file path=xl/sharedStrings.xml><?xml version="1.0" encoding="utf-8"?>
<sst xmlns="http://schemas.openxmlformats.org/spreadsheetml/2006/main" count="67" uniqueCount="62">
  <si>
    <t>Отримано рахунок</t>
  </si>
  <si>
    <t>Сплачено</t>
  </si>
  <si>
    <t>Рік</t>
  </si>
  <si>
    <t>Трудовику з РЕС</t>
  </si>
  <si>
    <t>Садоводами в касу, банк</t>
  </si>
  <si>
    <t>грн.</t>
  </si>
  <si>
    <t>Разом:</t>
  </si>
  <si>
    <t>грн/кВт</t>
  </si>
  <si>
    <t xml:space="preserve">Вартість </t>
  </si>
  <si>
    <t>1 кВт в СО "Трудовик"</t>
  </si>
  <si>
    <t>%</t>
  </si>
  <si>
    <t>заплачено членськими внесками</t>
  </si>
  <si>
    <t>заплачено з коштів спожитої ел.енергії</t>
  </si>
  <si>
    <t>0,53</t>
  </si>
  <si>
    <t>0,39</t>
  </si>
  <si>
    <t>Реальна вартість 1кВт</t>
  </si>
  <si>
    <t>2024(І-V)</t>
  </si>
  <si>
    <t>2024(VI)</t>
  </si>
  <si>
    <t>2024(VII)</t>
  </si>
  <si>
    <t>2023(І-V)</t>
  </si>
  <si>
    <t>2023(VI-XII)</t>
  </si>
  <si>
    <t xml:space="preserve">8 </t>
  </si>
  <si>
    <t>Оплата</t>
  </si>
  <si>
    <t>СО "Трудовик"в РЕС</t>
  </si>
  <si>
    <t xml:space="preserve">за рахунок членських внесків за період з 01.01.2015р. по 01.08.2024р. </t>
  </si>
  <si>
    <t>квт/год (тис)</t>
  </si>
  <si>
    <t>грн. (тис)</t>
  </si>
  <si>
    <t xml:space="preserve"> грн (тис)</t>
  </si>
  <si>
    <t xml:space="preserve">       Садівниче об"єднання "Трудовик"</t>
  </si>
  <si>
    <t xml:space="preserve">       Різниця сплачена</t>
  </si>
  <si>
    <t>3(2:1)</t>
  </si>
  <si>
    <t>6(5-2)</t>
  </si>
  <si>
    <t>7(5-2)</t>
  </si>
  <si>
    <t>Втрати</t>
  </si>
  <si>
    <t>9(1-4)</t>
  </si>
  <si>
    <t>11(3х9)</t>
  </si>
  <si>
    <t>10(9:1х100)</t>
  </si>
  <si>
    <t xml:space="preserve">кВт/год    </t>
  </si>
  <si>
    <t>грн (тис)</t>
  </si>
  <si>
    <t>13</t>
  </si>
  <si>
    <t>12(2:4)</t>
  </si>
  <si>
    <t>14(12-13)</t>
  </si>
  <si>
    <t>За 1 кВт</t>
  </si>
  <si>
    <t>Прибуток</t>
  </si>
  <si>
    <t>Збиток</t>
  </si>
  <si>
    <t>грн.           (тис)</t>
  </si>
  <si>
    <t>грн.       (тис)</t>
  </si>
  <si>
    <t>грн.                (тис)</t>
  </si>
  <si>
    <t xml:space="preserve"> грн.        (тис)</t>
  </si>
  <si>
    <t>17(4х16)</t>
  </si>
  <si>
    <t>15(4х14)</t>
  </si>
  <si>
    <t>16(13-12)</t>
  </si>
  <si>
    <t xml:space="preserve">                                   Аналіз оплати за ел.ен. за 2015-2024рр</t>
  </si>
  <si>
    <t>Наростаю-ча різниця 01.01.2015р - 01.01. кожн. наст. року (періоду 23-24рр)</t>
  </si>
  <si>
    <t>-6</t>
  </si>
  <si>
    <t>місце неточності які не впливають за загальний стан</t>
  </si>
  <si>
    <t xml:space="preserve"> на загальний стан</t>
  </si>
  <si>
    <t xml:space="preserve">Запис в рядках з (тис) суми без закруглення, тому мають  </t>
  </si>
  <si>
    <t xml:space="preserve">Пояснення: 54 354 тис грн. - 54 930 тис грн. (або  - 2 332 тис грн. + 1 752 тис грн.) = - 576 тис. грн., тобто 576 тис грн. сплачено РЕСу </t>
  </si>
  <si>
    <t>2023 -- 24 (I-V)рр (не можуть бути розрахунковими), оскільки садоводи перед подорожчанням ел. енергії сплатили борги за минулі роки з 2015 р.</t>
  </si>
  <si>
    <t>Голова СТ "Зелений Луг"</t>
  </si>
  <si>
    <t>Мартинюк В.І.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</si>
</sst>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i/>
      <sz val="11"/>
      <color theme="1"/>
      <name val="Bookman Old Style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raditional Arabic"/>
      <family val="1"/>
    </font>
    <font>
      <b/>
      <sz val="11"/>
      <color theme="1"/>
      <name val="Segoe Print"/>
      <charset val="204"/>
    </font>
    <font>
      <b/>
      <i/>
      <sz val="9"/>
      <color theme="1"/>
      <name val="Bookman Old Style"/>
      <family val="1"/>
      <charset val="204"/>
    </font>
    <font>
      <b/>
      <sz val="9"/>
      <color theme="1"/>
      <name val="Calibri"/>
      <family val="2"/>
      <charset val="204"/>
    </font>
    <font>
      <b/>
      <i/>
      <sz val="9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raditional Arabic"/>
      <family val="1"/>
    </font>
    <font>
      <i/>
      <sz val="11"/>
      <color theme="1"/>
      <name val="Angsana New"/>
      <family val="1"/>
    </font>
    <font>
      <b/>
      <i/>
      <sz val="11"/>
      <color theme="1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8"/>
      <color theme="1"/>
      <name val="Bookman Old Style"/>
      <family val="1"/>
      <charset val="204"/>
    </font>
    <font>
      <b/>
      <i/>
      <sz val="12"/>
      <color theme="1"/>
      <name val="Angsana New"/>
      <family val="1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0" fontId="5" fillId="0" borderId="10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49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5" fillId="0" borderId="24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left" vertical="top" wrapText="1"/>
    </xf>
    <xf numFmtId="0" fontId="11" fillId="0" borderId="22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left" vertical="top" wrapText="1"/>
    </xf>
    <xf numFmtId="0" fontId="11" fillId="2" borderId="22" xfId="0" applyNumberFormat="1" applyFont="1" applyFill="1" applyBorder="1" applyAlignment="1">
      <alignment horizontal="center" vertical="top" wrapText="1"/>
    </xf>
    <xf numFmtId="3" fontId="10" fillId="0" borderId="10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Font="1" applyAlignment="1"/>
    <xf numFmtId="0" fontId="0" fillId="0" borderId="0" xfId="0" applyFont="1"/>
    <xf numFmtId="0" fontId="0" fillId="0" borderId="0" xfId="0" applyNumberFormat="1" applyFont="1"/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/>
    <xf numFmtId="0" fontId="1" fillId="0" borderId="11" xfId="0" applyFont="1" applyBorder="1" applyAlignment="1">
      <alignment horizontal="center" wrapText="1"/>
    </xf>
    <xf numFmtId="0" fontId="1" fillId="0" borderId="26" xfId="0" applyNumberFormat="1" applyFont="1" applyBorder="1" applyAlignment="1"/>
    <xf numFmtId="0" fontId="1" fillId="0" borderId="1" xfId="0" applyFont="1" applyBorder="1" applyAlignment="1"/>
    <xf numFmtId="0" fontId="1" fillId="0" borderId="1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2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/>
    </xf>
    <xf numFmtId="165" fontId="9" fillId="0" borderId="24" xfId="0" applyNumberFormat="1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/>
    </xf>
    <xf numFmtId="4" fontId="13" fillId="0" borderId="10" xfId="0" applyNumberFormat="1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0" fontId="13" fillId="0" borderId="10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7" xfId="0" applyNumberFormat="1" applyFont="1" applyBorder="1" applyAlignment="1">
      <alignment horizontal="center"/>
    </xf>
    <xf numFmtId="0" fontId="13" fillId="0" borderId="17" xfId="0" applyNumberFormat="1" applyFont="1" applyBorder="1" applyAlignment="1">
      <alignment horizontal="center"/>
    </xf>
    <xf numFmtId="3" fontId="13" fillId="0" borderId="6" xfId="0" applyNumberFormat="1" applyFont="1" applyFill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/>
    </xf>
    <xf numFmtId="0" fontId="13" fillId="0" borderId="6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4" fontId="13" fillId="2" borderId="5" xfId="0" applyNumberFormat="1" applyFont="1" applyFill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0" fontId="13" fillId="2" borderId="7" xfId="0" applyNumberFormat="1" applyFont="1" applyFill="1" applyBorder="1" applyAlignment="1">
      <alignment horizontal="center"/>
    </xf>
    <xf numFmtId="3" fontId="13" fillId="0" borderId="8" xfId="0" applyNumberFormat="1" applyFont="1" applyFill="1" applyBorder="1" applyAlignment="1">
      <alignment horizontal="center"/>
    </xf>
    <xf numFmtId="4" fontId="13" fillId="0" borderId="8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4" fontId="13" fillId="2" borderId="9" xfId="0" applyNumberFormat="1" applyFont="1" applyFill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4" fontId="13" fillId="2" borderId="23" xfId="0" applyNumberFormat="1" applyFont="1" applyFill="1" applyBorder="1" applyAlignment="1">
      <alignment horizontal="center"/>
    </xf>
    <xf numFmtId="0" fontId="13" fillId="2" borderId="23" xfId="0" applyNumberFormat="1" applyFont="1" applyFill="1" applyBorder="1" applyAlignment="1">
      <alignment horizontal="center"/>
    </xf>
    <xf numFmtId="4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4" fontId="13" fillId="0" borderId="23" xfId="0" applyNumberFormat="1" applyFont="1" applyBorder="1" applyAlignment="1">
      <alignment horizontal="center"/>
    </xf>
    <xf numFmtId="0" fontId="13" fillId="0" borderId="23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/>
    </xf>
    <xf numFmtId="165" fontId="9" fillId="0" borderId="24" xfId="0" applyNumberFormat="1" applyFont="1" applyBorder="1" applyAlignment="1">
      <alignment horizontal="center" vertical="center"/>
    </xf>
    <xf numFmtId="0" fontId="8" fillId="0" borderId="35" xfId="0" applyNumberFormat="1" applyFont="1" applyBorder="1" applyAlignment="1">
      <alignment horizontal="center" vertical="center" wrapText="1"/>
    </xf>
    <xf numFmtId="0" fontId="7" fillId="0" borderId="0" xfId="0" applyFont="1"/>
    <xf numFmtId="2" fontId="16" fillId="0" borderId="0" xfId="0" applyNumberFormat="1" applyFont="1" applyBorder="1" applyAlignment="1">
      <alignment vertical="center" wrapText="1"/>
    </xf>
    <xf numFmtId="0" fontId="16" fillId="0" borderId="0" xfId="0" applyNumberFormat="1" applyFont="1" applyBorder="1" applyAlignment="1">
      <alignment vertical="center" wrapText="1"/>
    </xf>
    <xf numFmtId="0" fontId="7" fillId="0" borderId="0" xfId="0" applyNumberFormat="1" applyFont="1"/>
    <xf numFmtId="2" fontId="17" fillId="0" borderId="0" xfId="0" applyNumberFormat="1" applyFont="1" applyBorder="1" applyAlignment="1">
      <alignment vertical="center" wrapText="1"/>
    </xf>
    <xf numFmtId="0" fontId="7" fillId="2" borderId="0" xfId="0" applyFont="1" applyFill="1"/>
    <xf numFmtId="2" fontId="17" fillId="2" borderId="0" xfId="0" applyNumberFormat="1" applyFont="1" applyFill="1" applyBorder="1" applyAlignment="1">
      <alignment vertical="center" wrapText="1"/>
    </xf>
    <xf numFmtId="0" fontId="17" fillId="2" borderId="0" xfId="0" applyNumberFormat="1" applyFont="1" applyFill="1" applyBorder="1" applyAlignment="1">
      <alignment vertical="center" wrapText="1"/>
    </xf>
    <xf numFmtId="0" fontId="0" fillId="2" borderId="0" xfId="0" applyNumberFormat="1" applyFont="1" applyFill="1"/>
    <xf numFmtId="0" fontId="7" fillId="2" borderId="0" xfId="0" applyNumberFormat="1" applyFont="1" applyFill="1"/>
    <xf numFmtId="4" fontId="9" fillId="0" borderId="0" xfId="0" applyNumberFormat="1" applyFont="1" applyBorder="1" applyAlignment="1">
      <alignment horizontal="center" vertical="center"/>
    </xf>
    <xf numFmtId="49" fontId="7" fillId="2" borderId="0" xfId="0" applyNumberFormat="1" applyFont="1" applyFill="1"/>
    <xf numFmtId="49" fontId="7" fillId="2" borderId="36" xfId="0" applyNumberFormat="1" applyFont="1" applyFill="1" applyBorder="1"/>
    <xf numFmtId="49" fontId="7" fillId="2" borderId="37" xfId="0" applyNumberFormat="1" applyFont="1" applyFill="1" applyBorder="1"/>
    <xf numFmtId="0" fontId="18" fillId="0" borderId="0" xfId="0" applyFont="1"/>
    <xf numFmtId="165" fontId="18" fillId="0" borderId="0" xfId="0" applyNumberFormat="1" applyFont="1"/>
    <xf numFmtId="165" fontId="0" fillId="0" borderId="0" xfId="0" applyNumberFormat="1" applyFont="1"/>
    <xf numFmtId="0" fontId="12" fillId="0" borderId="24" xfId="0" applyFont="1" applyBorder="1" applyAlignment="1">
      <alignment horizontal="center" vertical="top" wrapText="1"/>
    </xf>
    <xf numFmtId="0" fontId="6" fillId="0" borderId="14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4" fontId="16" fillId="2" borderId="0" xfId="0" applyNumberFormat="1" applyFont="1" applyFill="1" applyBorder="1" applyAlignment="1">
      <alignment vertical="center"/>
    </xf>
    <xf numFmtId="2" fontId="16" fillId="2" borderId="0" xfId="0" applyNumberFormat="1" applyFont="1" applyFill="1" applyBorder="1" applyAlignment="1">
      <alignment vertical="center" wrapText="1"/>
    </xf>
    <xf numFmtId="49" fontId="19" fillId="0" borderId="24" xfId="0" applyNumberFormat="1" applyFont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left" vertical="center" wrapText="1"/>
    </xf>
    <xf numFmtId="2" fontId="3" fillId="0" borderId="15" xfId="0" applyNumberFormat="1" applyFont="1" applyBorder="1" applyAlignment="1">
      <alignment horizontal="left" vertical="center" wrapText="1"/>
    </xf>
    <xf numFmtId="2" fontId="3" fillId="0" borderId="22" xfId="0" applyNumberFormat="1" applyFont="1" applyBorder="1" applyAlignment="1">
      <alignment horizontal="left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165" fontId="7" fillId="0" borderId="0" xfId="0" applyNumberFormat="1" applyFont="1" applyBorder="1" applyAlignment="1"/>
    <xf numFmtId="0" fontId="18" fillId="0" borderId="0" xfId="0" applyNumberFormat="1" applyFont="1"/>
    <xf numFmtId="0" fontId="20" fillId="0" borderId="0" xfId="0" applyFont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horizontal="center" vertical="center"/>
    </xf>
    <xf numFmtId="0" fontId="20" fillId="0" borderId="0" xfId="0" applyFont="1"/>
    <xf numFmtId="3" fontId="20" fillId="0" borderId="0" xfId="0" applyNumberFormat="1" applyFont="1" applyBorder="1" applyAlignment="1">
      <alignment horizontal="center" vertical="center"/>
    </xf>
    <xf numFmtId="165" fontId="20" fillId="0" borderId="0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2" fontId="21" fillId="0" borderId="0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25</xdr:row>
      <xdr:rowOff>91440</xdr:rowOff>
    </xdr:from>
    <xdr:to>
      <xdr:col>10</xdr:col>
      <xdr:colOff>335280</xdr:colOff>
      <xdr:row>26</xdr:row>
      <xdr:rowOff>289560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21580" y="6774180"/>
          <a:ext cx="853440" cy="373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topLeftCell="A10" workbookViewId="0">
      <selection activeCell="E31" sqref="E31"/>
    </sheetView>
  </sheetViews>
  <sheetFormatPr defaultRowHeight="14.4"/>
  <cols>
    <col min="1" max="1" width="12.5546875" customWidth="1"/>
    <col min="2" max="2" width="8.21875" customWidth="1"/>
    <col min="3" max="3" width="8.77734375" style="1" customWidth="1"/>
    <col min="4" max="4" width="7.6640625" customWidth="1"/>
    <col min="5" max="5" width="7.44140625" customWidth="1"/>
    <col min="6" max="6" width="7" customWidth="1"/>
    <col min="7" max="7" width="6.21875" style="1" customWidth="1"/>
    <col min="8" max="8" width="6.109375" customWidth="1"/>
    <col min="9" max="9" width="9.21875" customWidth="1"/>
    <col min="10" max="10" width="7.5546875" customWidth="1"/>
    <col min="11" max="11" width="9.33203125" style="7" customWidth="1"/>
    <col min="12" max="12" width="7.88671875" customWidth="1"/>
    <col min="13" max="13" width="6.77734375" customWidth="1"/>
    <col min="14" max="14" width="6.88671875" customWidth="1"/>
    <col min="15" max="15" width="9" customWidth="1"/>
    <col min="16" max="16" width="7.44140625" style="1" customWidth="1"/>
    <col min="17" max="17" width="6.88671875" style="1" customWidth="1"/>
    <col min="18" max="18" width="8.21875" style="1" customWidth="1"/>
  </cols>
  <sheetData>
    <row r="1" spans="1:18" ht="18.600000000000001" customHeight="1">
      <c r="A1" s="29"/>
      <c r="B1" s="29"/>
      <c r="C1" s="29"/>
      <c r="D1" s="29"/>
      <c r="E1" s="29"/>
      <c r="F1" s="30"/>
      <c r="G1" s="154" t="s">
        <v>28</v>
      </c>
      <c r="H1" s="154"/>
      <c r="I1" s="154"/>
      <c r="J1" s="154"/>
      <c r="K1" s="155"/>
      <c r="L1" s="29" t="s">
        <v>57</v>
      </c>
      <c r="M1" s="29"/>
      <c r="N1" s="29"/>
      <c r="O1" s="29"/>
      <c r="P1" s="29"/>
      <c r="Q1" s="30"/>
      <c r="R1" s="32"/>
    </row>
    <row r="2" spans="1:18" ht="18.600000000000001" customHeight="1" thickBot="1">
      <c r="A2" s="2"/>
      <c r="B2" s="31"/>
      <c r="C2" s="32"/>
      <c r="D2" s="31"/>
      <c r="E2" s="2" t="s">
        <v>52</v>
      </c>
      <c r="F2" s="31"/>
      <c r="G2" s="156"/>
      <c r="H2" s="130"/>
      <c r="I2" s="154"/>
      <c r="J2" s="154"/>
      <c r="K2" s="155"/>
      <c r="L2" s="2" t="s">
        <v>55</v>
      </c>
      <c r="M2" s="31"/>
      <c r="N2" s="32"/>
      <c r="O2" s="31"/>
      <c r="P2" s="2" t="s">
        <v>56</v>
      </c>
      <c r="Q2" s="31"/>
      <c r="R2" s="32"/>
    </row>
    <row r="3" spans="1:18" ht="27" customHeight="1">
      <c r="A3" s="33"/>
      <c r="B3" s="34" t="s">
        <v>0</v>
      </c>
      <c r="C3" s="35"/>
      <c r="D3" s="36" t="s">
        <v>22</v>
      </c>
      <c r="E3" s="182" t="s">
        <v>1</v>
      </c>
      <c r="F3" s="183"/>
      <c r="G3" s="37" t="s">
        <v>29</v>
      </c>
      <c r="H3" s="38"/>
      <c r="I3" s="34"/>
      <c r="J3" s="172" t="s">
        <v>33</v>
      </c>
      <c r="K3" s="173"/>
      <c r="L3" s="174"/>
      <c r="M3" s="184" t="s">
        <v>15</v>
      </c>
      <c r="N3" s="39" t="s">
        <v>8</v>
      </c>
      <c r="O3" s="178" t="s">
        <v>42</v>
      </c>
      <c r="P3" s="179"/>
      <c r="Q3" s="179"/>
      <c r="R3" s="180"/>
    </row>
    <row r="4" spans="1:18" ht="110.4" customHeight="1" thickBot="1">
      <c r="A4" s="166" t="s">
        <v>2</v>
      </c>
      <c r="B4" s="168" t="s">
        <v>3</v>
      </c>
      <c r="C4" s="169"/>
      <c r="D4" s="40" t="s">
        <v>23</v>
      </c>
      <c r="E4" s="170" t="s">
        <v>4</v>
      </c>
      <c r="F4" s="171"/>
      <c r="G4" s="134" t="s">
        <v>12</v>
      </c>
      <c r="H4" s="135" t="s">
        <v>11</v>
      </c>
      <c r="I4" s="133" t="s">
        <v>53</v>
      </c>
      <c r="J4" s="175"/>
      <c r="K4" s="176"/>
      <c r="L4" s="177"/>
      <c r="M4" s="185"/>
      <c r="N4" s="41" t="s">
        <v>9</v>
      </c>
      <c r="O4" s="170" t="s">
        <v>43</v>
      </c>
      <c r="P4" s="171"/>
      <c r="Q4" s="170" t="s">
        <v>44</v>
      </c>
      <c r="R4" s="181"/>
    </row>
    <row r="5" spans="1:18" ht="32.4" customHeight="1" thickBot="1">
      <c r="A5" s="167"/>
      <c r="B5" s="152" t="s">
        <v>25</v>
      </c>
      <c r="C5" s="42" t="s">
        <v>38</v>
      </c>
      <c r="D5" s="43" t="s">
        <v>7</v>
      </c>
      <c r="E5" s="40" t="s">
        <v>25</v>
      </c>
      <c r="F5" s="41" t="s">
        <v>27</v>
      </c>
      <c r="G5" s="41" t="s">
        <v>48</v>
      </c>
      <c r="H5" s="40" t="s">
        <v>26</v>
      </c>
      <c r="I5" s="9" t="s">
        <v>46</v>
      </c>
      <c r="J5" s="41" t="s">
        <v>37</v>
      </c>
      <c r="K5" s="44" t="s">
        <v>10</v>
      </c>
      <c r="L5" s="40" t="s">
        <v>47</v>
      </c>
      <c r="M5" s="45" t="s">
        <v>5</v>
      </c>
      <c r="N5" s="46" t="s">
        <v>7</v>
      </c>
      <c r="O5" s="47" t="s">
        <v>5</v>
      </c>
      <c r="P5" s="48" t="s">
        <v>45</v>
      </c>
      <c r="Q5" s="47" t="s">
        <v>5</v>
      </c>
      <c r="R5" s="48" t="s">
        <v>45</v>
      </c>
    </row>
    <row r="6" spans="1:18" ht="19.8" customHeight="1" thickBot="1">
      <c r="A6" s="49"/>
      <c r="B6" s="13">
        <v>1</v>
      </c>
      <c r="C6" s="14">
        <v>2</v>
      </c>
      <c r="D6" s="15" t="s">
        <v>30</v>
      </c>
      <c r="E6" s="15">
        <v>4</v>
      </c>
      <c r="F6" s="16">
        <v>5</v>
      </c>
      <c r="G6" s="17" t="s">
        <v>31</v>
      </c>
      <c r="H6" s="18" t="s">
        <v>32</v>
      </c>
      <c r="I6" s="138" t="s">
        <v>21</v>
      </c>
      <c r="J6" s="18" t="s">
        <v>34</v>
      </c>
      <c r="K6" s="19" t="s">
        <v>36</v>
      </c>
      <c r="L6" s="18" t="s">
        <v>35</v>
      </c>
      <c r="M6" s="20" t="s">
        <v>40</v>
      </c>
      <c r="N6" s="21" t="s">
        <v>39</v>
      </c>
      <c r="O6" s="22" t="s">
        <v>41</v>
      </c>
      <c r="P6" s="23" t="s">
        <v>50</v>
      </c>
      <c r="Q6" s="24" t="s">
        <v>51</v>
      </c>
      <c r="R6" s="25" t="s">
        <v>49</v>
      </c>
    </row>
    <row r="7" spans="1:18" ht="18" customHeight="1">
      <c r="A7" s="50">
        <v>2010</v>
      </c>
      <c r="B7" s="51"/>
      <c r="C7" s="52"/>
      <c r="D7" s="53">
        <v>0.17</v>
      </c>
      <c r="E7" s="51"/>
      <c r="F7" s="52"/>
      <c r="G7" s="52"/>
      <c r="H7" s="52"/>
      <c r="I7" s="4"/>
      <c r="J7" s="52"/>
      <c r="K7" s="54"/>
      <c r="L7" s="52"/>
      <c r="M7" s="55"/>
      <c r="N7" s="56" t="s">
        <v>14</v>
      </c>
      <c r="O7" s="57"/>
      <c r="P7" s="58"/>
      <c r="Q7" s="58"/>
      <c r="R7" s="58"/>
    </row>
    <row r="8" spans="1:18" ht="13.2" customHeight="1">
      <c r="A8" s="59">
        <v>2013</v>
      </c>
      <c r="B8" s="60"/>
      <c r="C8" s="11"/>
      <c r="D8" s="61">
        <v>0.25</v>
      </c>
      <c r="E8" s="60"/>
      <c r="F8" s="11"/>
      <c r="G8" s="11"/>
      <c r="H8" s="11"/>
      <c r="I8" s="5"/>
      <c r="J8" s="11"/>
      <c r="K8" s="62"/>
      <c r="L8" s="11"/>
      <c r="M8" s="63"/>
      <c r="N8" s="64" t="s">
        <v>13</v>
      </c>
      <c r="O8" s="65"/>
      <c r="P8" s="66"/>
      <c r="Q8" s="66"/>
      <c r="R8" s="66"/>
    </row>
    <row r="9" spans="1:18" ht="14.4" customHeight="1">
      <c r="A9" s="50">
        <v>2015</v>
      </c>
      <c r="B9" s="67">
        <v>4274</v>
      </c>
      <c r="C9" s="67">
        <v>2152</v>
      </c>
      <c r="D9" s="68">
        <v>0.5</v>
      </c>
      <c r="E9" s="69">
        <v>2515</v>
      </c>
      <c r="F9" s="69">
        <v>2061</v>
      </c>
      <c r="G9" s="70"/>
      <c r="H9" s="69">
        <v>-90</v>
      </c>
      <c r="I9" s="26">
        <v>-90</v>
      </c>
      <c r="J9" s="71">
        <v>1759</v>
      </c>
      <c r="K9" s="72">
        <v>41.2</v>
      </c>
      <c r="L9" s="71">
        <v>880</v>
      </c>
      <c r="M9" s="73">
        <f t="shared" ref="M9:M21" si="0">C9/E9</f>
        <v>0.85566600397614312</v>
      </c>
      <c r="N9" s="74"/>
      <c r="O9" s="75"/>
      <c r="P9" s="76"/>
      <c r="Q9" s="76"/>
      <c r="R9" s="76"/>
    </row>
    <row r="10" spans="1:18">
      <c r="A10" s="59">
        <v>2016</v>
      </c>
      <c r="B10" s="77">
        <v>4254</v>
      </c>
      <c r="C10" s="78">
        <v>3851</v>
      </c>
      <c r="D10" s="79">
        <v>0.91</v>
      </c>
      <c r="E10" s="78">
        <v>2346</v>
      </c>
      <c r="F10" s="80">
        <v>3347</v>
      </c>
      <c r="G10" s="81"/>
      <c r="H10" s="78">
        <v>-504</v>
      </c>
      <c r="I10" s="27">
        <v>-595</v>
      </c>
      <c r="J10" s="82">
        <v>1908</v>
      </c>
      <c r="K10" s="83">
        <v>44.9</v>
      </c>
      <c r="L10" s="82">
        <v>1736</v>
      </c>
      <c r="M10" s="84">
        <f t="shared" si="0"/>
        <v>1.6415174765558398</v>
      </c>
      <c r="N10" s="85">
        <v>1.3</v>
      </c>
      <c r="O10" s="86"/>
      <c r="P10" s="87"/>
      <c r="Q10" s="87">
        <v>-0.34</v>
      </c>
      <c r="R10" s="87">
        <v>-797</v>
      </c>
    </row>
    <row r="11" spans="1:18">
      <c r="A11" s="59">
        <v>2017</v>
      </c>
      <c r="B11" s="77">
        <v>3819</v>
      </c>
      <c r="C11" s="78">
        <v>5308</v>
      </c>
      <c r="D11" s="79">
        <v>1.39</v>
      </c>
      <c r="E11" s="78">
        <v>2239</v>
      </c>
      <c r="F11" s="80">
        <v>4803</v>
      </c>
      <c r="G11" s="81"/>
      <c r="H11" s="78">
        <v>-505</v>
      </c>
      <c r="I11" s="27">
        <v>-1100</v>
      </c>
      <c r="J11" s="82">
        <v>1580</v>
      </c>
      <c r="K11" s="83">
        <v>41.4</v>
      </c>
      <c r="L11" s="82">
        <v>2196</v>
      </c>
      <c r="M11" s="84">
        <f t="shared" si="0"/>
        <v>2.370701205895489</v>
      </c>
      <c r="N11" s="85">
        <v>2.2200000000000002</v>
      </c>
      <c r="O11" s="86"/>
      <c r="P11" s="87"/>
      <c r="Q11" s="87">
        <v>-0.15</v>
      </c>
      <c r="R11" s="87">
        <v>-356</v>
      </c>
    </row>
    <row r="12" spans="1:18">
      <c r="A12" s="59">
        <v>2018</v>
      </c>
      <c r="B12" s="77">
        <v>3616</v>
      </c>
      <c r="C12" s="78">
        <v>5265</v>
      </c>
      <c r="D12" s="79">
        <v>1.46</v>
      </c>
      <c r="E12" s="78">
        <v>2407</v>
      </c>
      <c r="F12" s="80">
        <v>5353</v>
      </c>
      <c r="G12" s="78">
        <v>88</v>
      </c>
      <c r="H12" s="81"/>
      <c r="I12" s="27">
        <v>-1012</v>
      </c>
      <c r="J12" s="82">
        <v>1209</v>
      </c>
      <c r="K12" s="83">
        <v>33.4</v>
      </c>
      <c r="L12" s="82">
        <v>1765</v>
      </c>
      <c r="M12" s="84">
        <f t="shared" si="0"/>
        <v>2.1873701703365187</v>
      </c>
      <c r="N12" s="85">
        <v>2.2200000000000002</v>
      </c>
      <c r="O12" s="86">
        <v>0.03</v>
      </c>
      <c r="P12" s="87">
        <v>72</v>
      </c>
      <c r="Q12" s="87"/>
      <c r="R12" s="87"/>
    </row>
    <row r="13" spans="1:18">
      <c r="A13" s="59">
        <v>2019</v>
      </c>
      <c r="B13" s="77">
        <v>3676</v>
      </c>
      <c r="C13" s="78">
        <v>5262</v>
      </c>
      <c r="D13" s="79">
        <v>1.43</v>
      </c>
      <c r="E13" s="78">
        <v>2324</v>
      </c>
      <c r="F13" s="80">
        <v>5136</v>
      </c>
      <c r="G13" s="81"/>
      <c r="H13" s="78">
        <v>-126</v>
      </c>
      <c r="I13" s="27">
        <v>-1138</v>
      </c>
      <c r="J13" s="82">
        <v>1352</v>
      </c>
      <c r="K13" s="83">
        <v>30.1</v>
      </c>
      <c r="L13" s="82">
        <v>1933</v>
      </c>
      <c r="M13" s="84">
        <f t="shared" si="0"/>
        <v>2.2641996557659207</v>
      </c>
      <c r="N13" s="85">
        <v>2.2200000000000002</v>
      </c>
      <c r="O13" s="86"/>
      <c r="P13" s="87"/>
      <c r="Q13" s="87">
        <v>-0.04</v>
      </c>
      <c r="R13" s="87">
        <v>-93</v>
      </c>
    </row>
    <row r="14" spans="1:18">
      <c r="A14" s="59">
        <v>2020</v>
      </c>
      <c r="B14" s="77">
        <v>4550</v>
      </c>
      <c r="C14" s="78">
        <v>6647</v>
      </c>
      <c r="D14" s="79">
        <v>1.46</v>
      </c>
      <c r="E14" s="78">
        <v>3144</v>
      </c>
      <c r="F14" s="80">
        <v>6941</v>
      </c>
      <c r="G14" s="78">
        <v>294</v>
      </c>
      <c r="H14" s="81"/>
      <c r="I14" s="27">
        <v>-844</v>
      </c>
      <c r="J14" s="82">
        <v>1406</v>
      </c>
      <c r="K14" s="83">
        <v>32.5</v>
      </c>
      <c r="L14" s="82">
        <v>2051</v>
      </c>
      <c r="M14" s="84">
        <f t="shared" si="0"/>
        <v>2.1141857506361323</v>
      </c>
      <c r="N14" s="85">
        <v>2.2200000000000002</v>
      </c>
      <c r="O14" s="86">
        <v>0.11</v>
      </c>
      <c r="P14" s="87">
        <v>346</v>
      </c>
      <c r="Q14" s="87"/>
      <c r="R14" s="87"/>
    </row>
    <row r="15" spans="1:18">
      <c r="A15" s="59">
        <v>2021</v>
      </c>
      <c r="B15" s="77">
        <v>4581</v>
      </c>
      <c r="C15" s="77">
        <v>6642</v>
      </c>
      <c r="D15" s="88">
        <v>1.45</v>
      </c>
      <c r="E15" s="77">
        <v>3091</v>
      </c>
      <c r="F15" s="89">
        <v>6814</v>
      </c>
      <c r="G15" s="78">
        <v>171</v>
      </c>
      <c r="H15" s="81"/>
      <c r="I15" s="27">
        <v>-672</v>
      </c>
      <c r="J15" s="82">
        <v>1490</v>
      </c>
      <c r="K15" s="83">
        <v>32.5</v>
      </c>
      <c r="L15" s="82">
        <v>2160</v>
      </c>
      <c r="M15" s="84">
        <f t="shared" si="0"/>
        <v>2.1488191523778712</v>
      </c>
      <c r="N15" s="85">
        <v>2.2200000000000002</v>
      </c>
      <c r="O15" s="86">
        <v>7.0000000000000007E-2</v>
      </c>
      <c r="P15" s="87">
        <v>216</v>
      </c>
      <c r="Q15" s="87"/>
      <c r="R15" s="87"/>
    </row>
    <row r="16" spans="1:18">
      <c r="A16" s="59">
        <v>2022</v>
      </c>
      <c r="B16" s="77">
        <v>4491</v>
      </c>
      <c r="C16" s="78">
        <v>6494</v>
      </c>
      <c r="D16" s="79">
        <v>1.45</v>
      </c>
      <c r="E16" s="78">
        <v>2745</v>
      </c>
      <c r="F16" s="80">
        <v>6040</v>
      </c>
      <c r="G16" s="81"/>
      <c r="H16" s="78">
        <v>-454</v>
      </c>
      <c r="I16" s="27">
        <v>-1126</v>
      </c>
      <c r="J16" s="82">
        <v>1746</v>
      </c>
      <c r="K16" s="83">
        <v>38.9</v>
      </c>
      <c r="L16" s="82">
        <v>2532</v>
      </c>
      <c r="M16" s="84">
        <f t="shared" si="0"/>
        <v>2.3657559198542804</v>
      </c>
      <c r="N16" s="85">
        <v>2.2200000000000002</v>
      </c>
      <c r="O16" s="86"/>
      <c r="P16" s="87"/>
      <c r="Q16" s="87">
        <v>-0.15</v>
      </c>
      <c r="R16" s="87">
        <v>-412</v>
      </c>
    </row>
    <row r="17" spans="1:18">
      <c r="A17" s="90" t="s">
        <v>19</v>
      </c>
      <c r="B17" s="77">
        <v>1603</v>
      </c>
      <c r="C17" s="77">
        <v>2293</v>
      </c>
      <c r="D17" s="88">
        <v>1.43</v>
      </c>
      <c r="E17" s="77">
        <v>1295</v>
      </c>
      <c r="F17" s="89">
        <v>2851</v>
      </c>
      <c r="G17" s="78">
        <v>557</v>
      </c>
      <c r="H17" s="81"/>
      <c r="I17" s="27">
        <v>-569</v>
      </c>
      <c r="J17" s="82">
        <v>308</v>
      </c>
      <c r="K17" s="83">
        <v>19.2</v>
      </c>
      <c r="L17" s="82">
        <v>440</v>
      </c>
      <c r="M17" s="91">
        <f t="shared" si="0"/>
        <v>1.7706563706563707</v>
      </c>
      <c r="N17" s="85">
        <v>2.2200000000000002</v>
      </c>
      <c r="O17" s="92">
        <v>0.45</v>
      </c>
      <c r="P17" s="93">
        <v>583</v>
      </c>
      <c r="Q17" s="93"/>
      <c r="R17" s="93"/>
    </row>
    <row r="18" spans="1:18">
      <c r="A18" s="90" t="s">
        <v>20</v>
      </c>
      <c r="B18" s="94">
        <v>2386</v>
      </c>
      <c r="C18" s="94">
        <v>5509</v>
      </c>
      <c r="D18" s="95">
        <v>2.31</v>
      </c>
      <c r="E18" s="94">
        <v>1716</v>
      </c>
      <c r="F18" s="96">
        <v>5585</v>
      </c>
      <c r="G18" s="97">
        <v>76</v>
      </c>
      <c r="H18" s="98"/>
      <c r="I18" s="28">
        <v>-492</v>
      </c>
      <c r="J18" s="99">
        <v>670</v>
      </c>
      <c r="K18" s="100">
        <v>28</v>
      </c>
      <c r="L18" s="99">
        <v>1548</v>
      </c>
      <c r="M18" s="101">
        <f t="shared" si="0"/>
        <v>3.2103729603729603</v>
      </c>
      <c r="N18" s="102">
        <v>3.47</v>
      </c>
      <c r="O18" s="103">
        <v>0.26</v>
      </c>
      <c r="P18" s="104">
        <v>446</v>
      </c>
      <c r="Q18" s="104"/>
      <c r="R18" s="104"/>
    </row>
    <row r="19" spans="1:18">
      <c r="A19" s="90" t="s">
        <v>16</v>
      </c>
      <c r="B19" s="94">
        <v>1472</v>
      </c>
      <c r="C19" s="97">
        <v>3331</v>
      </c>
      <c r="D19" s="105">
        <v>2.2599999999999998</v>
      </c>
      <c r="E19" s="97">
        <v>1136</v>
      </c>
      <c r="F19" s="106">
        <v>3898</v>
      </c>
      <c r="G19" s="97">
        <v>566</v>
      </c>
      <c r="H19" s="98"/>
      <c r="I19" s="28">
        <v>73</v>
      </c>
      <c r="J19" s="99">
        <v>336</v>
      </c>
      <c r="K19" s="100">
        <v>22.8</v>
      </c>
      <c r="L19" s="99">
        <v>759</v>
      </c>
      <c r="M19" s="107">
        <f t="shared" si="0"/>
        <v>2.932218309859155</v>
      </c>
      <c r="N19" s="102">
        <v>3.47</v>
      </c>
      <c r="O19" s="108">
        <v>0.54</v>
      </c>
      <c r="P19" s="109">
        <v>613</v>
      </c>
      <c r="Q19" s="109"/>
      <c r="R19" s="109"/>
    </row>
    <row r="20" spans="1:18">
      <c r="A20" s="59" t="s">
        <v>17</v>
      </c>
      <c r="B20" s="77">
        <v>261</v>
      </c>
      <c r="C20" s="78">
        <v>996</v>
      </c>
      <c r="D20" s="79">
        <v>3.81</v>
      </c>
      <c r="E20" s="78">
        <v>125</v>
      </c>
      <c r="F20" s="78">
        <v>703</v>
      </c>
      <c r="G20" s="78"/>
      <c r="H20" s="78">
        <v>-292</v>
      </c>
      <c r="I20" s="27">
        <v>-219</v>
      </c>
      <c r="J20" s="110">
        <v>136</v>
      </c>
      <c r="K20" s="111">
        <v>52.1</v>
      </c>
      <c r="L20" s="110">
        <v>518</v>
      </c>
      <c r="M20" s="85">
        <f t="shared" si="0"/>
        <v>7.968</v>
      </c>
      <c r="N20" s="85">
        <v>5.67</v>
      </c>
      <c r="O20" s="86"/>
      <c r="P20" s="87"/>
      <c r="Q20" s="87">
        <v>-2.2599999999999998</v>
      </c>
      <c r="R20" s="87">
        <v>-282</v>
      </c>
    </row>
    <row r="21" spans="1:18" ht="14.4" customHeight="1">
      <c r="A21" s="59" t="s">
        <v>18</v>
      </c>
      <c r="B21" s="77">
        <v>306</v>
      </c>
      <c r="C21" s="78">
        <v>1180</v>
      </c>
      <c r="D21" s="112">
        <v>3.85</v>
      </c>
      <c r="E21" s="78">
        <v>146</v>
      </c>
      <c r="F21" s="78">
        <v>822</v>
      </c>
      <c r="G21" s="78"/>
      <c r="H21" s="78">
        <v>-357</v>
      </c>
      <c r="I21" s="27">
        <v>-576</v>
      </c>
      <c r="J21" s="110">
        <v>160</v>
      </c>
      <c r="K21" s="111">
        <v>52.3</v>
      </c>
      <c r="L21" s="110">
        <v>616</v>
      </c>
      <c r="M21" s="85">
        <f t="shared" si="0"/>
        <v>8.0821917808219172</v>
      </c>
      <c r="N21" s="85">
        <v>5.67</v>
      </c>
      <c r="O21" s="86"/>
      <c r="P21" s="87"/>
      <c r="Q21" s="87">
        <v>-2.4</v>
      </c>
      <c r="R21" s="87">
        <v>-350</v>
      </c>
    </row>
    <row r="22" spans="1:18" ht="20.399999999999999" customHeight="1" thickBot="1">
      <c r="A22" s="113" t="s">
        <v>6</v>
      </c>
      <c r="B22" s="139">
        <f>SUM(B9:B21)</f>
        <v>39289</v>
      </c>
      <c r="C22" s="140">
        <f>SUM(C9:C21)</f>
        <v>54930</v>
      </c>
      <c r="D22" s="141"/>
      <c r="E22" s="142">
        <f>SUM(E9:E21)</f>
        <v>25229</v>
      </c>
      <c r="F22" s="143">
        <f>SUM(F9:F21)</f>
        <v>54354</v>
      </c>
      <c r="G22" s="142">
        <v>1752</v>
      </c>
      <c r="H22" s="144">
        <f>SUM(H9:H21)</f>
        <v>-2328</v>
      </c>
      <c r="I22" s="145">
        <v>-576</v>
      </c>
      <c r="J22" s="146">
        <f>SUM(J9:J21)</f>
        <v>14060</v>
      </c>
      <c r="K22" s="114">
        <v>35.799999999999997</v>
      </c>
      <c r="L22" s="146">
        <f>SUM(L9:L21)</f>
        <v>19134</v>
      </c>
      <c r="M22" s="147"/>
      <c r="N22" s="148"/>
      <c r="O22" s="149"/>
      <c r="P22" s="150">
        <v>2276</v>
      </c>
      <c r="Q22" s="151"/>
      <c r="R22" s="115">
        <f>SUM(R10:R21)</f>
        <v>-2290</v>
      </c>
    </row>
    <row r="23" spans="1:18" ht="22.2" customHeight="1" thickBot="1">
      <c r="A23" s="157" t="s">
        <v>59</v>
      </c>
      <c r="B23" s="158"/>
      <c r="C23" s="159"/>
      <c r="D23" s="160"/>
      <c r="E23" s="161"/>
      <c r="F23" s="159"/>
      <c r="G23" s="159"/>
      <c r="H23" s="162"/>
      <c r="I23" s="159"/>
      <c r="J23" s="159"/>
      <c r="K23" s="163"/>
      <c r="L23" s="159"/>
      <c r="M23" s="164"/>
      <c r="N23" s="165"/>
      <c r="O23" s="165"/>
      <c r="P23" s="10"/>
      <c r="Q23" s="32"/>
      <c r="R23" s="153" t="s">
        <v>54</v>
      </c>
    </row>
    <row r="24" spans="1:18" ht="22.2" customHeight="1">
      <c r="A24" s="121" t="s">
        <v>58</v>
      </c>
      <c r="B24" s="121"/>
      <c r="C24" s="125"/>
      <c r="D24" s="121"/>
      <c r="E24" s="121"/>
      <c r="F24" s="121"/>
      <c r="G24" s="125"/>
      <c r="H24" s="121"/>
      <c r="I24" s="121"/>
      <c r="J24" s="121"/>
      <c r="K24" s="122"/>
      <c r="L24" s="122"/>
      <c r="M24" s="136"/>
      <c r="N24" s="137"/>
      <c r="O24" s="117"/>
      <c r="P24" s="118"/>
      <c r="Q24" s="32"/>
      <c r="R24" s="10"/>
    </row>
    <row r="25" spans="1:18" ht="16.2" customHeight="1">
      <c r="A25" s="116" t="s">
        <v>24</v>
      </c>
      <c r="B25" s="116"/>
      <c r="C25" s="119"/>
      <c r="D25" s="116"/>
      <c r="E25" s="116"/>
      <c r="F25" s="116"/>
      <c r="G25" s="119"/>
      <c r="H25" s="116"/>
      <c r="I25" s="116"/>
      <c r="J25" s="116"/>
      <c r="K25" s="120"/>
      <c r="L25" s="120"/>
      <c r="M25" s="121"/>
      <c r="N25" s="122"/>
      <c r="O25" s="122"/>
      <c r="P25" s="123"/>
      <c r="Q25" s="124"/>
      <c r="R25" s="32"/>
    </row>
    <row r="26" spans="1:18" ht="13.8" customHeight="1">
      <c r="J26" s="127"/>
      <c r="K26" s="127"/>
      <c r="L26" s="127"/>
      <c r="M26" s="127"/>
      <c r="N26" s="122"/>
      <c r="O26" s="122"/>
      <c r="P26" s="123"/>
      <c r="Q26" s="32"/>
      <c r="R26" s="32"/>
    </row>
    <row r="27" spans="1:18" ht="23.4" customHeight="1">
      <c r="A27" s="31"/>
      <c r="B27" s="31"/>
      <c r="C27" s="32"/>
      <c r="D27" s="31"/>
      <c r="E27" s="31"/>
      <c r="F27" s="2" t="s">
        <v>60</v>
      </c>
      <c r="G27" s="2"/>
      <c r="H27" s="3"/>
      <c r="I27" s="130"/>
      <c r="J27" s="130"/>
      <c r="K27" s="131"/>
      <c r="L27" s="130"/>
      <c r="M27" s="2" t="s">
        <v>61</v>
      </c>
      <c r="N27" s="2"/>
      <c r="O27" s="31"/>
      <c r="P27" s="32"/>
      <c r="Q27" s="32"/>
      <c r="R27" s="32"/>
    </row>
    <row r="28" spans="1:18">
      <c r="A28" s="31"/>
      <c r="B28" s="31"/>
      <c r="C28" s="32"/>
      <c r="D28" s="31"/>
      <c r="E28" s="31"/>
      <c r="F28" s="31"/>
      <c r="G28" s="32"/>
      <c r="H28" s="31"/>
      <c r="I28" s="31"/>
      <c r="J28" s="31"/>
      <c r="K28" s="132"/>
      <c r="L28" s="31"/>
      <c r="M28" s="31"/>
      <c r="N28" s="31"/>
      <c r="O28" s="31"/>
      <c r="P28" s="32"/>
      <c r="Q28" s="32"/>
      <c r="R28" s="32"/>
    </row>
    <row r="32" spans="1:18" ht="18.600000000000001" customHeight="1" thickBot="1"/>
    <row r="33" spans="1:12" ht="18.600000000000001" customHeight="1" thickBot="1">
      <c r="A33" s="121"/>
      <c r="B33" s="121"/>
      <c r="C33" s="125"/>
      <c r="D33" s="126"/>
      <c r="E33" s="12"/>
      <c r="F33" s="6"/>
      <c r="G33" s="127"/>
      <c r="H33" s="128"/>
      <c r="I33" s="129"/>
    </row>
    <row r="38" spans="1:12">
      <c r="E38" s="2"/>
    </row>
    <row r="41" spans="1:12">
      <c r="A41" s="2"/>
      <c r="C41" s="3"/>
      <c r="G41" s="3"/>
    </row>
    <row r="43" spans="1:12">
      <c r="I43" s="2"/>
      <c r="J43" s="2"/>
      <c r="K43" s="8"/>
      <c r="L43" s="2"/>
    </row>
  </sheetData>
  <mergeCells count="9">
    <mergeCell ref="A4:A5"/>
    <mergeCell ref="B4:C4"/>
    <mergeCell ref="E4:F4"/>
    <mergeCell ref="J3:L4"/>
    <mergeCell ref="O3:R3"/>
    <mergeCell ref="O4:P4"/>
    <mergeCell ref="Q4:R4"/>
    <mergeCell ref="E3:F3"/>
    <mergeCell ref="M3:M4"/>
  </mergeCells>
  <pageMargins left="0.2" right="0.17" top="0.17" bottom="0.17" header="0.2" footer="0.16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2024-08-25T16:55:37Z</dcterms:modified>
</cp:coreProperties>
</file>